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135" firstSheet="2" activeTab="2"/>
  </bookViews>
  <sheets>
    <sheet name="YearsIncrements" sheetId="1" state="hidden" r:id="rId1"/>
    <sheet name="EdIncrements" sheetId="2" state="hidden" r:id="rId2"/>
    <sheet name="Mix2010" sheetId="3" r:id="rId3"/>
    <sheet name="Sals2009-10" sheetId="4" r:id="rId4"/>
    <sheet name="Sals2010-11" sheetId="5" r:id="rId5"/>
  </sheets>
  <definedNames>
    <definedName name="_xlnm.Print_Area" localSheetId="1">'EdIncrements'!$A$1:$L$32</definedName>
    <definedName name="_xlnm.Print_Area" localSheetId="2">'Mix2010'!$A$1:$L$33</definedName>
    <definedName name="_xlnm.Print_Area" localSheetId="3">'Sals2009-10'!$A$1:$L$33</definedName>
    <definedName name="_xlnm.Print_Area" localSheetId="4">'Sals2010-11'!$A$1:$L$33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<sst xmlns="http://schemas.openxmlformats.org/spreadsheetml/2006/main" count="183" uniqueCount="47">
  <si>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</si>
  <si>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</si>
  <si>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</si>
  <si>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</si>
  <si>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</si>
  <si>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</si>
  <si>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</si>
  <si>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</si>
  <si>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</si>
  <si>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</si>
  <si>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</si>
  <si>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</si>
  <si>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</si>
  <si>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</si>
  <si>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</si>
  <si>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</si>
  <si>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</si>
  <si>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</si>
  <si>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</si>
  <si>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</si>
  <si>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</si>
  <si>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</si>
  <si>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</si>
  <si>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</si>
  <si>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</si>
  <si>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</si>
  <si>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</si>
  <si>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</si>
  <si>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</si>
  <si>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</si>
  <si>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</si>
  <si>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</si>
  <si>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</si>
  <si>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</si>
  <si>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</si>
  <si>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</si>
  <si>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</si>
  <si>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</si>
  <si>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</si>
  <si>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</si>
  <si>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</si>
  <si>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>For School Year 2009-10</t>
  </si>
  <si>
    <t>For School Year 2010-11</t>
  </si>
  <si>
    <t>- Senate Ways &amp; Means Chair Proposed -</t>
  </si>
  <si>
    <t>Date:  February 16, 2010</t>
  </si>
  <si>
    <t xml:space="preserve">Time:  08:22 hours </t>
  </si>
  <si>
    <t>LEAP Document 1 is referenced in the Senate Ways &amp; Means Chair's  proposed 2010 supplemental operating budget (PSSB 6444).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</si>
</sst>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10" fillId="0" borderId="0" xfId="0" applyFont="1" applyAlignment="1" quotePrefix="1">
      <alignment horizontal="centerContinuous"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5" t="s">
        <v>43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44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45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  <c r="L8" s="1"/>
    </row>
    <row r="9" spans="1:12" ht="30" customHeight="1">
      <c r="A9" s="1"/>
      <c r="B9" s="48" t="s">
        <v>31</v>
      </c>
      <c r="C9" s="8"/>
      <c r="D9" s="8"/>
      <c r="E9" s="8"/>
      <c r="F9" s="8"/>
      <c r="G9" s="8"/>
      <c r="H9" s="8"/>
      <c r="I9" s="8"/>
      <c r="J9" s="8"/>
      <c r="K9" s="48" t="s">
        <v>1</v>
      </c>
      <c r="L9" s="1"/>
    </row>
    <row r="10" spans="1:12" ht="30" customHeight="1">
      <c r="A10" s="1"/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6" t="s">
        <v>46</v>
      </c>
      <c r="C32" s="47"/>
      <c r="D32" s="47"/>
      <c r="E32" s="47"/>
      <c r="F32" s="47"/>
      <c r="G32" s="47"/>
      <c r="H32" s="47"/>
      <c r="I32" s="47"/>
      <c r="J32" s="47"/>
      <c r="K32" s="47"/>
    </row>
    <row r="33" spans="2:11" ht="18.75">
      <c r="B33" s="46"/>
      <c r="C33" s="47"/>
      <c r="D33" s="47"/>
      <c r="E33" s="47"/>
      <c r="F33" s="47"/>
      <c r="G33" s="47"/>
      <c r="H33" s="47"/>
      <c r="I33" s="47"/>
      <c r="J33" s="47"/>
      <c r="K33" s="47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13" width="9.875" style="0" customWidth="1"/>
    <col min="14" max="22" width="11.875" style="0" bestFit="1" customWidth="1"/>
    <col min="23" max="24" width="9.875" style="0" customWidth="1"/>
    <col min="25" max="25" width="3.875" style="0" customWidth="1"/>
    <col min="26" max="26" width="5.875" style="0" customWidth="1"/>
  </cols>
  <sheetData>
    <row r="1" spans="1:12" ht="15.75">
      <c r="A1" s="29" t="str">
        <f>Mix2010!A1</f>
        <v>- Senate Ways &amp; Means Chair Proposed -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Mix2010!K2</f>
        <v>Date:  February 16, 2010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Mix2010!K3</f>
        <v>Time:  08:22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41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  <c r="L8" s="1"/>
    </row>
    <row r="9" spans="1:12" ht="30" customHeight="1">
      <c r="A9" s="1"/>
      <c r="B9" s="48" t="s">
        <v>31</v>
      </c>
      <c r="D9" s="8"/>
      <c r="E9" s="8"/>
      <c r="F9" s="8"/>
      <c r="G9" s="8"/>
      <c r="H9" s="8"/>
      <c r="I9" s="8"/>
      <c r="J9" s="8"/>
      <c r="K9" s="48" t="s">
        <v>1</v>
      </c>
      <c r="L9" s="1"/>
    </row>
    <row r="10" spans="1:12" ht="30" customHeight="1">
      <c r="A10" s="1"/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  <c r="L10" s="1"/>
    </row>
    <row r="11" spans="1:12" s="37" customFormat="1" ht="30" customHeight="1">
      <c r="A11" s="33"/>
      <c r="B11" s="34" t="s">
        <v>10</v>
      </c>
      <c r="C11" s="34">
        <v>34237</v>
      </c>
      <c r="D11" s="34">
        <f>ROUND($C$11*Mix2010!D11,0)</f>
        <v>35162</v>
      </c>
      <c r="E11" s="34">
        <f>ROUND($C$11*Mix2010!E11,0)</f>
        <v>36120</v>
      </c>
      <c r="F11" s="34">
        <f>ROUND($C$11*Mix2010!F11,0)</f>
        <v>37080</v>
      </c>
      <c r="G11" s="34">
        <f>ROUND($C$11*Mix2010!G11,0)</f>
        <v>40161</v>
      </c>
      <c r="H11" s="34">
        <f>ROUND($C$11*Mix2010!H11,0)</f>
        <v>42145</v>
      </c>
      <c r="I11" s="34">
        <f>ROUND($C$11*Mix2010!I11,0)</f>
        <v>41047</v>
      </c>
      <c r="J11" s="34">
        <f>ROUND($C$11*Mix2010!J11,0)</f>
        <v>44128</v>
      </c>
      <c r="K11" s="34">
        <f>ROUND($C$11*Mix2010!K11,0)</f>
        <v>46115</v>
      </c>
      <c r="L11" s="36"/>
    </row>
    <row r="12" spans="1:12" s="37" customFormat="1" ht="30" customHeight="1">
      <c r="A12" s="33"/>
      <c r="B12" s="34" t="s">
        <v>11</v>
      </c>
      <c r="C12" s="34">
        <f>ROUND($C$11*Mix2010!C12,0)</f>
        <v>34698</v>
      </c>
      <c r="D12" s="34">
        <f>ROUND($C$11*Mix2010!D12,0)</f>
        <v>35635</v>
      </c>
      <c r="E12" s="34">
        <f>ROUND($C$11*Mix2010!E12,0)</f>
        <v>36606</v>
      </c>
      <c r="F12" s="34">
        <f>ROUND($C$11*Mix2010!F12,0)</f>
        <v>37608</v>
      </c>
      <c r="G12" s="34">
        <f>ROUND($C$11*Mix2010!G12,0)</f>
        <v>40721</v>
      </c>
      <c r="H12" s="34">
        <f>ROUND($C$11*Mix2010!H12,0)</f>
        <v>42695</v>
      </c>
      <c r="I12" s="34">
        <f>ROUND($C$11*Mix2010!I12,0)</f>
        <v>41503</v>
      </c>
      <c r="J12" s="34">
        <f>ROUND($C$11*Mix2010!J12,0)</f>
        <v>44617</v>
      </c>
      <c r="K12" s="34">
        <f>ROUND($C$11*Mix2010!K12,0)</f>
        <v>46589</v>
      </c>
      <c r="L12" s="36"/>
    </row>
    <row r="13" spans="1:12" s="37" customFormat="1" ht="30" customHeight="1">
      <c r="A13" s="33"/>
      <c r="B13" s="34" t="s">
        <v>12</v>
      </c>
      <c r="C13" s="34">
        <f>ROUND($C$11*Mix2010!C13,0)</f>
        <v>35137</v>
      </c>
      <c r="D13" s="34">
        <f>ROUND($C$11*Mix2010!D13,0)</f>
        <v>36083</v>
      </c>
      <c r="E13" s="34">
        <f>ROUND($C$11*Mix2010!E13,0)</f>
        <v>37064</v>
      </c>
      <c r="F13" s="34">
        <f>ROUND($C$11*Mix2010!F13,0)</f>
        <v>38144</v>
      </c>
      <c r="G13" s="34">
        <f>ROUND($C$11*Mix2010!G13,0)</f>
        <v>41248</v>
      </c>
      <c r="H13" s="34">
        <f>ROUND($C$11*Mix2010!H13,0)</f>
        <v>43242</v>
      </c>
      <c r="I13" s="34">
        <f>ROUND($C$11*Mix2010!I13,0)</f>
        <v>41963</v>
      </c>
      <c r="J13" s="34">
        <f>ROUND($C$11*Mix2010!J13,0)</f>
        <v>45067</v>
      </c>
      <c r="K13" s="34">
        <f>ROUND($C$11*Mix2010!K13,0)</f>
        <v>47061</v>
      </c>
      <c r="L13" s="36"/>
    </row>
    <row r="14" spans="1:12" s="37" customFormat="1" ht="30" customHeight="1">
      <c r="A14" s="33"/>
      <c r="B14" s="34" t="s">
        <v>13</v>
      </c>
      <c r="C14" s="34">
        <f>ROUND($C$11*Mix2010!C14,0)</f>
        <v>35589</v>
      </c>
      <c r="D14" s="34">
        <f>ROUND($C$11*Mix2010!D14,0)</f>
        <v>36545</v>
      </c>
      <c r="E14" s="34">
        <f>ROUND($C$11*Mix2010!E14,0)</f>
        <v>37536</v>
      </c>
      <c r="F14" s="34">
        <f>ROUND($C$11*Mix2010!F14,0)</f>
        <v>38650</v>
      </c>
      <c r="G14" s="34">
        <f>ROUND($C$11*Mix2010!G14,0)</f>
        <v>41749</v>
      </c>
      <c r="H14" s="34">
        <f>ROUND($C$11*Mix2010!H14,0)</f>
        <v>43791</v>
      </c>
      <c r="I14" s="34">
        <f>ROUND($C$11*Mix2010!I14,0)</f>
        <v>42398</v>
      </c>
      <c r="J14" s="34">
        <f>ROUND($C$11*Mix2010!J14,0)</f>
        <v>45494</v>
      </c>
      <c r="K14" s="34">
        <f>ROUND($C$11*Mix2010!K14,0)</f>
        <v>47538</v>
      </c>
      <c r="L14" s="36"/>
    </row>
    <row r="15" spans="1:12" s="37" customFormat="1" ht="30" customHeight="1">
      <c r="A15" s="33"/>
      <c r="B15" s="34" t="s">
        <v>14</v>
      </c>
      <c r="C15" s="34">
        <f>ROUND($C$11*Mix2010!C15,0)</f>
        <v>36033</v>
      </c>
      <c r="D15" s="34">
        <f>ROUND($C$11*Mix2010!D15,0)</f>
        <v>37031</v>
      </c>
      <c r="E15" s="34">
        <f>ROUND($C$11*Mix2010!E15,0)</f>
        <v>38028</v>
      </c>
      <c r="F15" s="34">
        <f>ROUND($C$11*Mix2010!F15,0)</f>
        <v>39180</v>
      </c>
      <c r="G15" s="34">
        <f>ROUND($C$11*Mix2010!G15,0)</f>
        <v>42297</v>
      </c>
      <c r="H15" s="34">
        <f>ROUND($C$11*Mix2010!H15,0)</f>
        <v>44354</v>
      </c>
      <c r="I15" s="34">
        <f>ROUND($C$11*Mix2010!I15,0)</f>
        <v>42855</v>
      </c>
      <c r="J15" s="34">
        <f>ROUND($C$11*Mix2010!J15,0)</f>
        <v>45971</v>
      </c>
      <c r="K15" s="34">
        <f>ROUND($C$11*Mix2010!K15,0)</f>
        <v>48030</v>
      </c>
      <c r="L15" s="36"/>
    </row>
    <row r="16" spans="1:12" s="37" customFormat="1" ht="30" customHeight="1">
      <c r="A16" s="33"/>
      <c r="B16" s="34" t="s">
        <v>15</v>
      </c>
      <c r="C16" s="34">
        <f>ROUND($C$11*Mix2010!C16,0)</f>
        <v>36492</v>
      </c>
      <c r="D16" s="34">
        <f>ROUND($C$11*Mix2010!D16,0)</f>
        <v>37494</v>
      </c>
      <c r="E16" s="34">
        <f>ROUND($C$11*Mix2010!E16,0)</f>
        <v>38501</v>
      </c>
      <c r="F16" s="34">
        <f>ROUND($C$11*Mix2010!F16,0)</f>
        <v>39718</v>
      </c>
      <c r="G16" s="34">
        <f>ROUND($C$11*Mix2010!G16,0)</f>
        <v>42823</v>
      </c>
      <c r="H16" s="34">
        <f>ROUND($C$11*Mix2010!H16,0)</f>
        <v>44921</v>
      </c>
      <c r="I16" s="34">
        <f>ROUND($C$11*Mix2010!I16,0)</f>
        <v>43319</v>
      </c>
      <c r="J16" s="34">
        <f>ROUND($C$11*Mix2010!J16,0)</f>
        <v>46425</v>
      </c>
      <c r="K16" s="34">
        <f>ROUND($C$11*Mix2010!K16,0)</f>
        <v>48523</v>
      </c>
      <c r="L16" s="36"/>
    </row>
    <row r="17" spans="1:12" s="37" customFormat="1" ht="30" customHeight="1">
      <c r="A17" s="33"/>
      <c r="B17" s="34" t="s">
        <v>16</v>
      </c>
      <c r="C17" s="34">
        <f>ROUND($C$11*Mix2010!C17,0)</f>
        <v>36963</v>
      </c>
      <c r="D17" s="34">
        <f>ROUND($C$11*Mix2010!D17,0)</f>
        <v>37943</v>
      </c>
      <c r="E17" s="34">
        <f>ROUND($C$11*Mix2010!E17,0)</f>
        <v>38984</v>
      </c>
      <c r="F17" s="34">
        <f>ROUND($C$11*Mix2010!F17,0)</f>
        <v>40262</v>
      </c>
      <c r="G17" s="34">
        <f>ROUND($C$11*Mix2010!G17,0)</f>
        <v>43352</v>
      </c>
      <c r="H17" s="34">
        <f>ROUND($C$11*Mix2010!H17,0)</f>
        <v>45462</v>
      </c>
      <c r="I17" s="34">
        <f>ROUND($C$11*Mix2010!I17,0)</f>
        <v>43794</v>
      </c>
      <c r="J17" s="34">
        <f>ROUND($C$11*Mix2010!J17,0)</f>
        <v>46885</v>
      </c>
      <c r="K17" s="34">
        <f>ROUND($C$11*Mix2010!K17,0)</f>
        <v>48993</v>
      </c>
      <c r="L17" s="36"/>
    </row>
    <row r="18" spans="1:12" s="37" customFormat="1" ht="30" customHeight="1">
      <c r="A18" s="33"/>
      <c r="B18" s="34" t="s">
        <v>17</v>
      </c>
      <c r="C18" s="34">
        <f>ROUND($C$11*Mix2010!C18,0)</f>
        <v>37790</v>
      </c>
      <c r="D18" s="34">
        <f>ROUND($C$11*Mix2010!D18,0)</f>
        <v>38786</v>
      </c>
      <c r="E18" s="34">
        <f>ROUND($C$11*Mix2010!E18,0)</f>
        <v>39841</v>
      </c>
      <c r="F18" s="34">
        <f>ROUND($C$11*Mix2010!F18,0)</f>
        <v>41187</v>
      </c>
      <c r="G18" s="34">
        <f>ROUND($C$11*Mix2010!G18,0)</f>
        <v>44324</v>
      </c>
      <c r="H18" s="34">
        <f>ROUND($C$11*Mix2010!H18,0)</f>
        <v>46491</v>
      </c>
      <c r="I18" s="34">
        <f>ROUND($C$11*Mix2010!I18,0)</f>
        <v>44685</v>
      </c>
      <c r="J18" s="34">
        <f>ROUND($C$11*Mix2010!J18,0)</f>
        <v>47820</v>
      </c>
      <c r="K18" s="34">
        <f>ROUND($C$11*Mix2010!K18,0)</f>
        <v>49989</v>
      </c>
      <c r="L18" s="36"/>
    </row>
    <row r="19" spans="1:12" s="37" customFormat="1" ht="30" customHeight="1">
      <c r="A19" s="33"/>
      <c r="B19" s="34" t="s">
        <v>18</v>
      </c>
      <c r="C19" s="34">
        <f>ROUND($C$11*Mix2010!C19,0)</f>
        <v>39002</v>
      </c>
      <c r="D19" s="34">
        <f>ROUND($C$11*Mix2010!D19,0)</f>
        <v>40052</v>
      </c>
      <c r="E19" s="34">
        <f>ROUND($C$11*Mix2010!E19,0)</f>
        <v>41132</v>
      </c>
      <c r="F19" s="34">
        <f>ROUND($C$11*Mix2010!F19,0)</f>
        <v>42590</v>
      </c>
      <c r="G19" s="34">
        <f>ROUND($C$11*Mix2010!G19,0)</f>
        <v>45768</v>
      </c>
      <c r="H19" s="34">
        <f>ROUND($C$11*Mix2010!H19,0)</f>
        <v>48016</v>
      </c>
      <c r="I19" s="34">
        <f>ROUND($C$11*Mix2010!I19,0)</f>
        <v>46086</v>
      </c>
      <c r="J19" s="34">
        <f>ROUND($C$11*Mix2010!J19,0)</f>
        <v>49266</v>
      </c>
      <c r="K19" s="34">
        <f>ROUND($C$11*Mix2010!K19,0)</f>
        <v>51512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ROUND($C$11*Mix2010!D20,0)</f>
        <v>41363</v>
      </c>
      <c r="E20" s="34">
        <f>ROUND($C$11*Mix2010!E20,0)</f>
        <v>42497</v>
      </c>
      <c r="F20" s="34">
        <f>ROUND($C$11*Mix2010!F20,0)</f>
        <v>44008</v>
      </c>
      <c r="G20" s="34">
        <f>ROUND($C$11*Mix2010!G20,0)</f>
        <v>47260</v>
      </c>
      <c r="H20" s="34">
        <f>ROUND($C$11*Mix2010!H20,0)</f>
        <v>49584</v>
      </c>
      <c r="I20" s="34">
        <f>ROUND($C$11*Mix2010!I20,0)</f>
        <v>47503</v>
      </c>
      <c r="J20" s="34">
        <f>ROUND($C$11*Mix2010!J20,0)</f>
        <v>50757</v>
      </c>
      <c r="K20" s="34">
        <f>ROUND($C$11*Mix2010!K20,0)</f>
        <v>53081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ROUND($C$11*Mix2010!E21,0)</f>
        <v>43877</v>
      </c>
      <c r="F21" s="34">
        <f>ROUND($C$11*Mix2010!F21,0)</f>
        <v>45498</v>
      </c>
      <c r="G21" s="34">
        <f>ROUND($C$11*Mix2010!G21,0)</f>
        <v>48794</v>
      </c>
      <c r="H21" s="34">
        <f>ROUND($C$11*Mix2010!H21,0)</f>
        <v>51195</v>
      </c>
      <c r="I21" s="34">
        <f>ROUND($C$11*Mix2010!I21,0)</f>
        <v>48995</v>
      </c>
      <c r="J21" s="34">
        <f>ROUND($C$11*Mix2010!J21,0)</f>
        <v>52291</v>
      </c>
      <c r="K21" s="34">
        <f>ROUND($C$11*Mix2010!K21,0)</f>
        <v>54692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ROUND($C$11*Mix2010!F22,0)</f>
        <v>47032</v>
      </c>
      <c r="G22" s="34">
        <f>ROUND($C$11*Mix2010!G22,0)</f>
        <v>50399</v>
      </c>
      <c r="H22" s="34">
        <f>ROUND($C$11*Mix2010!H22,0)</f>
        <v>52849</v>
      </c>
      <c r="I22" s="34">
        <f>ROUND($C$11*Mix2010!I22,0)</f>
        <v>50528</v>
      </c>
      <c r="J22" s="34">
        <f>ROUND($C$11*Mix2010!J22,0)</f>
        <v>53897</v>
      </c>
      <c r="K22" s="34">
        <f>ROUND($C$11*Mix2010!K22,0)</f>
        <v>56345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ROUND($C$11*Mix2010!F23,0)</f>
        <v>48517</v>
      </c>
      <c r="G23" s="34">
        <f>ROUND($C$11*Mix2010!G23,0)</f>
        <v>52048</v>
      </c>
      <c r="H23" s="34">
        <f>ROUND($C$11*Mix2010!H23,0)</f>
        <v>54571</v>
      </c>
      <c r="I23" s="34">
        <f>ROUND($C$11*Mix2010!I23,0)</f>
        <v>52122</v>
      </c>
      <c r="J23" s="34">
        <f>ROUND($C$11*Mix2010!J23,0)</f>
        <v>55545</v>
      </c>
      <c r="K23" s="34">
        <f>ROUND($C$11*Mix2010!K23,0)</f>
        <v>58068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ROUND($C$11*Mix2010!G24,0)</f>
        <v>53737</v>
      </c>
      <c r="H24" s="34">
        <f>ROUND($C$11*Mix2010!H24,0)</f>
        <v>56335</v>
      </c>
      <c r="I24" s="34">
        <f>ROUND($C$11*Mix2010!I24,0)</f>
        <v>53773</v>
      </c>
      <c r="J24" s="34">
        <f>ROUND($C$11*Mix2010!J24,0)</f>
        <v>57234</v>
      </c>
      <c r="K24" s="34">
        <f>ROUND($C$11*Mix2010!K24,0)</f>
        <v>59831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ROUND($C$11*Mix2010!G25,0)</f>
        <v>55434</v>
      </c>
      <c r="H25" s="34">
        <f>ROUND($C$11*Mix2010!H25,0)</f>
        <v>58165</v>
      </c>
      <c r="I25" s="34">
        <f>ROUND($C$11*Mix2010!I25,0)</f>
        <v>55471</v>
      </c>
      <c r="J25" s="34">
        <f>ROUND($C$11*Mix2010!J25,0)</f>
        <v>59042</v>
      </c>
      <c r="K25" s="34">
        <f>ROUND($C$11*Mix2010!K25,0)</f>
        <v>61663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ROUND($C$11*Mix2010!G26,0)</f>
        <v>56877</v>
      </c>
      <c r="H26" s="34">
        <f>ROUND($C$11*Mix2010!H26,0)</f>
        <v>59679</v>
      </c>
      <c r="I26" s="34">
        <f>ROUND($C$11*Mix2010!I26,0)</f>
        <v>56913</v>
      </c>
      <c r="J26" s="34">
        <f>ROUND($C$11*Mix2010!J26,0)</f>
        <v>60577</v>
      </c>
      <c r="K26" s="34">
        <f>ROUND($C$11*Mix2010!K26,0)</f>
        <v>63266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ROUND($C$11*Mix2010!G27,0)</f>
        <v>58014</v>
      </c>
      <c r="H27" s="34">
        <f>ROUND($C$11*Mix2010!H27,0)</f>
        <v>60871</v>
      </c>
      <c r="I27" s="34">
        <f>ROUND($C$11*Mix2010!I27,0)</f>
        <v>58051</v>
      </c>
      <c r="J27" s="34">
        <f>ROUND($C$11*Mix2010!J27,0)</f>
        <v>61788</v>
      </c>
      <c r="K27" s="34">
        <f>ROUND($C$11*Mix2010!K27,0)</f>
        <v>64531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6" t="str">
        <f>Mix2010!B32</f>
        <v>LEAP Document 1 is referenced in the Senate Ways &amp; Means Chair's  proposed 2010 supplemental operating budget (PSSB 6444).</v>
      </c>
    </row>
    <row r="33" ht="18.75">
      <c r="B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29" t="str">
        <f>Mix2010!A1</f>
        <v>- Senate Ways &amp; Means Chair Proposed -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Mix2010!K2</f>
        <v>Date:  February 16, 2010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Mix2010!K3</f>
        <v>Time:  08:22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42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8" t="s">
        <v>30</v>
      </c>
      <c r="C8" s="8"/>
      <c r="D8" s="8"/>
      <c r="E8" s="8"/>
      <c r="F8" s="8"/>
      <c r="G8" s="8"/>
      <c r="H8" s="8"/>
      <c r="I8" s="8"/>
      <c r="J8" s="8"/>
      <c r="K8" s="48" t="s">
        <v>0</v>
      </c>
    </row>
    <row r="9" spans="2:11" ht="30" customHeight="1">
      <c r="B9" s="48" t="s">
        <v>31</v>
      </c>
      <c r="C9"/>
      <c r="D9" s="8"/>
      <c r="E9" s="8"/>
      <c r="F9" s="8"/>
      <c r="G9" s="8"/>
      <c r="H9" s="8"/>
      <c r="I9" s="8"/>
      <c r="J9" s="8"/>
      <c r="K9" s="48" t="s">
        <v>1</v>
      </c>
    </row>
    <row r="10" spans="2:11" ht="30" customHeight="1">
      <c r="B10" s="49" t="s">
        <v>32</v>
      </c>
      <c r="C10" s="49" t="s">
        <v>2</v>
      </c>
      <c r="D10" s="49" t="s">
        <v>3</v>
      </c>
      <c r="E10" s="49" t="s">
        <v>4</v>
      </c>
      <c r="F10" s="49" t="s">
        <v>5</v>
      </c>
      <c r="G10" s="49" t="s">
        <v>6</v>
      </c>
      <c r="H10" s="49" t="s">
        <v>7</v>
      </c>
      <c r="I10" s="49" t="s">
        <v>8</v>
      </c>
      <c r="J10" s="49" t="s">
        <v>9</v>
      </c>
      <c r="K10" s="49" t="s">
        <v>33</v>
      </c>
    </row>
    <row r="11" spans="2:12" s="33" customFormat="1" ht="30" customHeight="1">
      <c r="B11" s="34" t="s">
        <v>10</v>
      </c>
      <c r="C11" s="34">
        <v>34048</v>
      </c>
      <c r="D11" s="34">
        <f>ROUND($C$11*Mix2010!D11,0)</f>
        <v>34968</v>
      </c>
      <c r="E11" s="34">
        <f>ROUND($C$11*Mix2010!E11,0)</f>
        <v>35920</v>
      </c>
      <c r="F11" s="34">
        <f>ROUND($C$11*Mix2010!F11,0)</f>
        <v>36875</v>
      </c>
      <c r="G11" s="34">
        <f>ROUND($C$11*Mix2010!G11,0)</f>
        <v>39939</v>
      </c>
      <c r="H11" s="34">
        <f>ROUND($C$11*Mix2010!H11,0)</f>
        <v>41913</v>
      </c>
      <c r="I11" s="34">
        <f>ROUND($C$11*Mix2010!I11,0)</f>
        <v>40820</v>
      </c>
      <c r="J11" s="34">
        <f>ROUND($C$11*Mix2010!J11,0)</f>
        <v>43885</v>
      </c>
      <c r="K11" s="34">
        <f>ROUND($C$11*Mix2010!K11,0)</f>
        <v>45860</v>
      </c>
      <c r="L11" s="36"/>
    </row>
    <row r="12" spans="2:12" s="33" customFormat="1" ht="30" customHeight="1">
      <c r="B12" s="34" t="s">
        <v>11</v>
      </c>
      <c r="C12" s="34">
        <f>ROUND($C$11*Mix2010!C12,0)</f>
        <v>34506</v>
      </c>
      <c r="D12" s="34">
        <f>ROUND($C$11*Mix2010!D12,0)</f>
        <v>35439</v>
      </c>
      <c r="E12" s="34">
        <f>ROUND($C$11*Mix2010!E12,0)</f>
        <v>36403</v>
      </c>
      <c r="F12" s="34">
        <f>ROUND($C$11*Mix2010!F12,0)</f>
        <v>37400</v>
      </c>
      <c r="G12" s="34">
        <f>ROUND($C$11*Mix2010!G12,0)</f>
        <v>40496</v>
      </c>
      <c r="H12" s="34">
        <f>ROUND($C$11*Mix2010!H12,0)</f>
        <v>42459</v>
      </c>
      <c r="I12" s="34">
        <f>ROUND($C$11*Mix2010!I12,0)</f>
        <v>41274</v>
      </c>
      <c r="J12" s="34">
        <f>ROUND($C$11*Mix2010!J12,0)</f>
        <v>44370</v>
      </c>
      <c r="K12" s="34">
        <f>ROUND($C$11*Mix2010!K12,0)</f>
        <v>46332</v>
      </c>
      <c r="L12" s="36"/>
    </row>
    <row r="13" spans="2:12" s="33" customFormat="1" ht="30" customHeight="1">
      <c r="B13" s="34" t="s">
        <v>12</v>
      </c>
      <c r="C13" s="34">
        <f>ROUND($C$11*Mix2010!C13,0)</f>
        <v>34943</v>
      </c>
      <c r="D13" s="34">
        <f>ROUND($C$11*Mix2010!D13,0)</f>
        <v>35884</v>
      </c>
      <c r="E13" s="34">
        <f>ROUND($C$11*Mix2010!E13,0)</f>
        <v>36859</v>
      </c>
      <c r="F13" s="34">
        <f>ROUND($C$11*Mix2010!F13,0)</f>
        <v>37933</v>
      </c>
      <c r="G13" s="34">
        <f>ROUND($C$11*Mix2010!G13,0)</f>
        <v>41020</v>
      </c>
      <c r="H13" s="34">
        <f>ROUND($C$11*Mix2010!H13,0)</f>
        <v>43004</v>
      </c>
      <c r="I13" s="34">
        <f>ROUND($C$11*Mix2010!I13,0)</f>
        <v>41731</v>
      </c>
      <c r="J13" s="34">
        <f>ROUND($C$11*Mix2010!J13,0)</f>
        <v>44818</v>
      </c>
      <c r="K13" s="34">
        <f>ROUND($C$11*Mix2010!K13,0)</f>
        <v>46802</v>
      </c>
      <c r="L13" s="36"/>
    </row>
    <row r="14" spans="2:12" s="33" customFormat="1" ht="30" customHeight="1">
      <c r="B14" s="34" t="s">
        <v>13</v>
      </c>
      <c r="C14" s="34">
        <f>ROUND($C$11*Mix2010!C14,0)</f>
        <v>35393</v>
      </c>
      <c r="D14" s="34">
        <f>ROUND($C$11*Mix2010!D14,0)</f>
        <v>36343</v>
      </c>
      <c r="E14" s="34">
        <f>ROUND($C$11*Mix2010!E14,0)</f>
        <v>37329</v>
      </c>
      <c r="F14" s="34">
        <f>ROUND($C$11*Mix2010!F14,0)</f>
        <v>38437</v>
      </c>
      <c r="G14" s="34">
        <f>ROUND($C$11*Mix2010!G14,0)</f>
        <v>41518</v>
      </c>
      <c r="H14" s="34">
        <f>ROUND($C$11*Mix2010!H14,0)</f>
        <v>43549</v>
      </c>
      <c r="I14" s="34">
        <f>ROUND($C$11*Mix2010!I14,0)</f>
        <v>42164</v>
      </c>
      <c r="J14" s="34">
        <f>ROUND($C$11*Mix2010!J14,0)</f>
        <v>45243</v>
      </c>
      <c r="K14" s="34">
        <f>ROUND($C$11*Mix2010!K14,0)</f>
        <v>47276</v>
      </c>
      <c r="L14" s="36"/>
    </row>
    <row r="15" spans="2:12" s="33" customFormat="1" ht="30" customHeight="1">
      <c r="B15" s="34" t="s">
        <v>14</v>
      </c>
      <c r="C15" s="34">
        <f>ROUND($C$11*Mix2010!C15,0)</f>
        <v>35834</v>
      </c>
      <c r="D15" s="34">
        <f>ROUND($C$11*Mix2010!D15,0)</f>
        <v>36826</v>
      </c>
      <c r="E15" s="34">
        <f>ROUND($C$11*Mix2010!E15,0)</f>
        <v>37818</v>
      </c>
      <c r="F15" s="34">
        <f>ROUND($C$11*Mix2010!F15,0)</f>
        <v>38964</v>
      </c>
      <c r="G15" s="34">
        <f>ROUND($C$11*Mix2010!G15,0)</f>
        <v>42064</v>
      </c>
      <c r="H15" s="34">
        <f>ROUND($C$11*Mix2010!H15,0)</f>
        <v>44110</v>
      </c>
      <c r="I15" s="34">
        <f>ROUND($C$11*Mix2010!I15,0)</f>
        <v>42618</v>
      </c>
      <c r="J15" s="34">
        <f>ROUND($C$11*Mix2010!J15,0)</f>
        <v>45718</v>
      </c>
      <c r="K15" s="34">
        <f>ROUND($C$11*Mix2010!K15,0)</f>
        <v>47765</v>
      </c>
      <c r="L15" s="36"/>
    </row>
    <row r="16" spans="2:12" s="33" customFormat="1" ht="30" customHeight="1">
      <c r="B16" s="34" t="s">
        <v>15</v>
      </c>
      <c r="C16" s="34">
        <f>ROUND($C$11*Mix2010!C16,0)</f>
        <v>36290</v>
      </c>
      <c r="D16" s="34">
        <f>ROUND($C$11*Mix2010!D16,0)</f>
        <v>37287</v>
      </c>
      <c r="E16" s="34">
        <f>ROUND($C$11*Mix2010!E16,0)</f>
        <v>38288</v>
      </c>
      <c r="F16" s="34">
        <f>ROUND($C$11*Mix2010!F16,0)</f>
        <v>39498</v>
      </c>
      <c r="G16" s="34">
        <f>ROUND($C$11*Mix2010!G16,0)</f>
        <v>42586</v>
      </c>
      <c r="H16" s="34">
        <f>ROUND($C$11*Mix2010!H16,0)</f>
        <v>44673</v>
      </c>
      <c r="I16" s="34">
        <f>ROUND($C$11*Mix2010!I16,0)</f>
        <v>43080</v>
      </c>
      <c r="J16" s="34">
        <f>ROUND($C$11*Mix2010!J16,0)</f>
        <v>46169</v>
      </c>
      <c r="K16" s="34">
        <f>ROUND($C$11*Mix2010!K16,0)</f>
        <v>48256</v>
      </c>
      <c r="L16" s="36"/>
    </row>
    <row r="17" spans="2:12" s="33" customFormat="1" ht="30" customHeight="1">
      <c r="B17" s="34" t="s">
        <v>16</v>
      </c>
      <c r="C17" s="34">
        <f>ROUND($C$11*Mix2010!C17,0)</f>
        <v>36759</v>
      </c>
      <c r="D17" s="34">
        <f>ROUND($C$11*Mix2010!D17,0)</f>
        <v>37734</v>
      </c>
      <c r="E17" s="34">
        <f>ROUND($C$11*Mix2010!E17,0)</f>
        <v>38769</v>
      </c>
      <c r="F17" s="34">
        <f>ROUND($C$11*Mix2010!F17,0)</f>
        <v>40039</v>
      </c>
      <c r="G17" s="34">
        <f>ROUND($C$11*Mix2010!G17,0)</f>
        <v>43113</v>
      </c>
      <c r="H17" s="34">
        <f>ROUND($C$11*Mix2010!H17,0)</f>
        <v>45211</v>
      </c>
      <c r="I17" s="34">
        <f>ROUND($C$11*Mix2010!I17,0)</f>
        <v>43552</v>
      </c>
      <c r="J17" s="34">
        <f>ROUND($C$11*Mix2010!J17,0)</f>
        <v>46626</v>
      </c>
      <c r="K17" s="34">
        <f>ROUND($C$11*Mix2010!K17,0)</f>
        <v>48723</v>
      </c>
      <c r="L17" s="36"/>
    </row>
    <row r="18" spans="2:12" s="33" customFormat="1" ht="30" customHeight="1">
      <c r="B18" s="34" t="s">
        <v>17</v>
      </c>
      <c r="C18" s="34">
        <f>ROUND($C$11*Mix2010!C18,0)</f>
        <v>37582</v>
      </c>
      <c r="D18" s="34">
        <f>ROUND($C$11*Mix2010!D18,0)</f>
        <v>38572</v>
      </c>
      <c r="E18" s="34">
        <f>ROUND($C$11*Mix2010!E18,0)</f>
        <v>39621</v>
      </c>
      <c r="F18" s="34">
        <f>ROUND($C$11*Mix2010!F18,0)</f>
        <v>40960</v>
      </c>
      <c r="G18" s="34">
        <f>ROUND($C$11*Mix2010!G18,0)</f>
        <v>44079</v>
      </c>
      <c r="H18" s="34">
        <f>ROUND($C$11*Mix2010!H18,0)</f>
        <v>46235</v>
      </c>
      <c r="I18" s="34">
        <f>ROUND($C$11*Mix2010!I18,0)</f>
        <v>44438</v>
      </c>
      <c r="J18" s="34">
        <f>ROUND($C$11*Mix2010!J18,0)</f>
        <v>47556</v>
      </c>
      <c r="K18" s="34">
        <f>ROUND($C$11*Mix2010!K18,0)</f>
        <v>49713</v>
      </c>
      <c r="L18" s="36"/>
    </row>
    <row r="19" spans="2:12" s="33" customFormat="1" ht="30" customHeight="1">
      <c r="B19" s="34" t="s">
        <v>18</v>
      </c>
      <c r="C19" s="34">
        <f>ROUND($C$11*Mix2010!C19,0)</f>
        <v>38787</v>
      </c>
      <c r="D19" s="34">
        <f>ROUND($C$11*Mix2010!D19,0)</f>
        <v>39831</v>
      </c>
      <c r="E19" s="34">
        <f>ROUND($C$11*Mix2010!E19,0)</f>
        <v>40905</v>
      </c>
      <c r="F19" s="34">
        <f>ROUND($C$11*Mix2010!F19,0)</f>
        <v>42355</v>
      </c>
      <c r="G19" s="34">
        <f>ROUND($C$11*Mix2010!G19,0)</f>
        <v>45516</v>
      </c>
      <c r="H19" s="34">
        <f>ROUND($C$11*Mix2010!H19,0)</f>
        <v>47751</v>
      </c>
      <c r="I19" s="34">
        <f>ROUND($C$11*Mix2010!I19,0)</f>
        <v>45832</v>
      </c>
      <c r="J19" s="34">
        <f>ROUND($C$11*Mix2010!J19,0)</f>
        <v>48994</v>
      </c>
      <c r="K19" s="34">
        <f>ROUND($C$11*Mix2010!K19,0)</f>
        <v>51228</v>
      </c>
      <c r="L19" s="36"/>
    </row>
    <row r="20" spans="2:12" s="33" customFormat="1" ht="30" customHeight="1">
      <c r="B20" s="34" t="s">
        <v>19</v>
      </c>
      <c r="C20" s="34"/>
      <c r="D20" s="34">
        <f>ROUND($C$11*Mix2010!D20,0)</f>
        <v>41135</v>
      </c>
      <c r="E20" s="34">
        <f>ROUND($C$11*Mix2010!E20,0)</f>
        <v>42262</v>
      </c>
      <c r="F20" s="34">
        <f>ROUND($C$11*Mix2010!F20,0)</f>
        <v>43765</v>
      </c>
      <c r="G20" s="34">
        <f>ROUND($C$11*Mix2010!G20,0)</f>
        <v>46999</v>
      </c>
      <c r="H20" s="34">
        <f>ROUND($C$11*Mix2010!H20,0)</f>
        <v>49310</v>
      </c>
      <c r="I20" s="34">
        <f>ROUND($C$11*Mix2010!I20,0)</f>
        <v>47241</v>
      </c>
      <c r="J20" s="34">
        <f>ROUND($C$11*Mix2010!J20,0)</f>
        <v>50477</v>
      </c>
      <c r="K20" s="34">
        <f>ROUND($C$11*Mix2010!K20,0)</f>
        <v>52788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ROUND($C$11*Mix2010!E21,0)</f>
        <v>43635</v>
      </c>
      <c r="F21" s="34">
        <f>ROUND($C$11*Mix2010!F21,0)</f>
        <v>45247</v>
      </c>
      <c r="G21" s="34">
        <f>ROUND($C$11*Mix2010!G21,0)</f>
        <v>48524</v>
      </c>
      <c r="H21" s="34">
        <f>ROUND($C$11*Mix2010!H21,0)</f>
        <v>50913</v>
      </c>
      <c r="I21" s="34">
        <f>ROUND($C$11*Mix2010!I21,0)</f>
        <v>48724</v>
      </c>
      <c r="J21" s="34">
        <f>ROUND($C$11*Mix2010!J21,0)</f>
        <v>52003</v>
      </c>
      <c r="K21" s="34">
        <f>ROUND($C$11*Mix2010!K21,0)</f>
        <v>54390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ROUND($C$11*Mix2010!F22,0)</f>
        <v>46772</v>
      </c>
      <c r="G22" s="34">
        <f>ROUND($C$11*Mix2010!G22,0)</f>
        <v>50121</v>
      </c>
      <c r="H22" s="34">
        <f>ROUND($C$11*Mix2010!H22,0)</f>
        <v>52557</v>
      </c>
      <c r="I22" s="34">
        <f>ROUND($C$11*Mix2010!I22,0)</f>
        <v>50249</v>
      </c>
      <c r="J22" s="34">
        <f>ROUND($C$11*Mix2010!J22,0)</f>
        <v>53599</v>
      </c>
      <c r="K22" s="34">
        <f>ROUND($C$11*Mix2010!K22,0)</f>
        <v>56034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ROUND($C$11*Mix2010!F23,0)</f>
        <v>48249</v>
      </c>
      <c r="G23" s="34">
        <f>ROUND($C$11*Mix2010!G23,0)</f>
        <v>51761</v>
      </c>
      <c r="H23" s="34">
        <f>ROUND($C$11*Mix2010!H23,0)</f>
        <v>54269</v>
      </c>
      <c r="I23" s="34">
        <f>ROUND($C$11*Mix2010!I23,0)</f>
        <v>51835</v>
      </c>
      <c r="J23" s="34">
        <f>ROUND($C$11*Mix2010!J23,0)</f>
        <v>55238</v>
      </c>
      <c r="K23" s="34">
        <f>ROUND($C$11*Mix2010!K23,0)</f>
        <v>57748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ROUND($C$11*Mix2010!G24,0)</f>
        <v>53440</v>
      </c>
      <c r="H24" s="34">
        <f>ROUND($C$11*Mix2010!H24,0)</f>
        <v>56024</v>
      </c>
      <c r="I24" s="34">
        <f>ROUND($C$11*Mix2010!I24,0)</f>
        <v>53476</v>
      </c>
      <c r="J24" s="34">
        <f>ROUND($C$11*Mix2010!J24,0)</f>
        <v>56918</v>
      </c>
      <c r="K24" s="34">
        <f>ROUND($C$11*Mix2010!K24,0)</f>
        <v>59501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ROUND($C$11*Mix2010!G25,0)</f>
        <v>55128</v>
      </c>
      <c r="H25" s="34">
        <f>ROUND($C$11*Mix2010!H25,0)</f>
        <v>57844</v>
      </c>
      <c r="I25" s="34">
        <f>ROUND($C$11*Mix2010!I25,0)</f>
        <v>55165</v>
      </c>
      <c r="J25" s="34">
        <f>ROUND($C$11*Mix2010!J25,0)</f>
        <v>58716</v>
      </c>
      <c r="K25" s="34">
        <f>ROUND($C$11*Mix2010!K25,0)</f>
        <v>61322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ROUND($C$11*Mix2010!G26,0)</f>
        <v>56563</v>
      </c>
      <c r="H26" s="34">
        <f>ROUND($C$11*Mix2010!H26,0)</f>
        <v>59349</v>
      </c>
      <c r="I26" s="34">
        <f>ROUND($C$11*Mix2010!I26,0)</f>
        <v>56599</v>
      </c>
      <c r="J26" s="34">
        <f>ROUND($C$11*Mix2010!J26,0)</f>
        <v>60242</v>
      </c>
      <c r="K26" s="34">
        <f>ROUND($C$11*Mix2010!K26,0)</f>
        <v>62917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ROUND($C$11*Mix2010!G27,0)</f>
        <v>57693</v>
      </c>
      <c r="H27" s="34">
        <f>ROUND($C$11*Mix2010!H27,0)</f>
        <v>60535</v>
      </c>
      <c r="I27" s="34">
        <f>ROUND($C$11*Mix2010!I27,0)</f>
        <v>57731</v>
      </c>
      <c r="J27" s="34">
        <f>ROUND($C$11*Mix2010!J27,0)</f>
        <v>61447</v>
      </c>
      <c r="K27" s="34">
        <f>ROUND($C$11*Mix2010!K27,0)</f>
        <v>64174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6" t="str">
        <f>Mix2010!B32</f>
        <v>LEAP Document 1 is referenced in the Senate Ways &amp; Means Chair's  proposed 2010 supplemental operating budget (PSSB 6444).</v>
      </c>
    </row>
    <row r="33" ht="18.75">
      <c r="B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Washington State Legislature</cp:lastModifiedBy>
  <cp:lastPrinted>2010-02-23T17:43:45Z</cp:lastPrinted>
  <dcterms:created xsi:type="dcterms:W3CDTF">1996-12-14T00:06:07Z</dcterms:created>
  <dcterms:modified xsi:type="dcterms:W3CDTF">2010-02-23T18:16:10Z</dcterms:modified>
  <cp:category/>
  <cp:version/>
  <cp:contentType/>
  <cp:contentStatus/>
</cp:coreProperties>
</file>